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"/>
    </mc:Choice>
  </mc:AlternateContent>
  <workbookProtection workbookPassword="CCF1" lockStructure="1"/>
  <bookViews>
    <workbookView xWindow="0" yWindow="0" windowWidth="19440" windowHeight="11040"/>
  </bookViews>
  <sheets>
    <sheet name="גיליון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7" i="1" l="1"/>
  <c r="H6" i="1"/>
  <c r="H22" i="1" l="1"/>
  <c r="H38" i="1" l="1"/>
  <c r="H4" i="1" l="1"/>
  <c r="H8" i="1"/>
  <c r="H9" i="1"/>
  <c r="H39" i="1" s="1"/>
  <c r="H10" i="1"/>
  <c r="H11" i="1"/>
  <c r="H12" i="1"/>
  <c r="H13" i="1"/>
  <c r="H14" i="1"/>
  <c r="H15" i="1"/>
  <c r="H16" i="1"/>
  <c r="H17" i="1"/>
  <c r="H18" i="1"/>
  <c r="H19" i="1"/>
  <c r="H20" i="1"/>
  <c r="H21" i="1"/>
  <c r="H24" i="1"/>
  <c r="H25" i="1"/>
  <c r="H27" i="1"/>
  <c r="H28" i="1"/>
  <c r="H29" i="1"/>
  <c r="H30" i="1"/>
  <c r="H31" i="1"/>
  <c r="H32" i="1"/>
  <c r="H34" i="1"/>
  <c r="H35" i="1"/>
  <c r="H36" i="1"/>
  <c r="H37" i="1"/>
</calcChain>
</file>

<file path=xl/sharedStrings.xml><?xml version="1.0" encoding="utf-8"?>
<sst xmlns="http://schemas.openxmlformats.org/spreadsheetml/2006/main" count="113" uniqueCount="77">
  <si>
    <t>הפריט</t>
  </si>
  <si>
    <t>הפעילות הנדרשת</t>
  </si>
  <si>
    <t>בקרת כניסה</t>
  </si>
  <si>
    <t>מפסק מגנטי SENTROL לאינדיקציה מצב דלת</t>
  </si>
  <si>
    <t>אספקה התקנה והפעלה כולל כבילה ( עד 90 מטר) וכל החיבורים והאמצעים הנדרשים להפעלה.</t>
  </si>
  <si>
    <t>מנעול פין 2 יח' לארון (יותקן בכל אתר בו תתוקן מערכת נעילה).</t>
  </si>
  <si>
    <t>אספקה והתקנה בדפנות הצד של ארונות תקשורת</t>
  </si>
  <si>
    <t>קורא כרטיסי קרבה INDOOR לדלתות חדרים או דלתות ארון תקשורת</t>
  </si>
  <si>
    <t>קורא כרטיסי קרבה OUTDOOR לדלתות חדרים או דלתות ארון תקשורת</t>
  </si>
  <si>
    <t>לחצן פתיחת דלת</t>
  </si>
  <si>
    <t xml:space="preserve">לחצן פתיחת דלתות בחירום </t>
  </si>
  <si>
    <t>מחזיר שמן</t>
  </si>
  <si>
    <t>אספקה התקנה הפעלה וכיוון</t>
  </si>
  <si>
    <t xml:space="preserve">מנעול אלקטרומגנטי (INDOOR) 150 ק"ג לארון תקשורת / דלת  </t>
  </si>
  <si>
    <t>אספקה התקנה והפעלה כולל כבילה (עד 90 מ'), חיבור לדלת, לחצני פתיחה, לחצני חירום חיבור לבקר, מחזיר שמן וכל הנדרש להתקנה מושלמת.</t>
  </si>
  <si>
    <t xml:space="preserve">מנעול אלקטרומגנטי (INDOOR) 300 ק"ג לארון תקשורת / דלת  </t>
  </si>
  <si>
    <t xml:space="preserve">מנעול אלקטרומגנטי (INDOOR) 600 ק"ג לארון תקשורת / דלת  </t>
  </si>
  <si>
    <t>מפסק מגנטי HEAVY DUTY</t>
  </si>
  <si>
    <t>אספקה התקנה והפעלה כולל כבילה (עד 90 מ'), חיבור לדלת, לחצני פתיחה, לחצני חירום חיבור לבקר וכל הנדרש להתקנה מושלמת.</t>
  </si>
  <si>
    <t xml:space="preserve">מערכת שו"ב  </t>
  </si>
  <si>
    <t>כבל בקרה מסוג 6005X2 מסוכך איכותי להתקנה פנימית</t>
  </si>
  <si>
    <t>אספקה, התקנה כולל כל מחברים הנדרשים להפעלה.</t>
  </si>
  <si>
    <t>כבל בקרה מסוג 6005X4 מסוכך איכותי להתקנה פנימית</t>
  </si>
  <si>
    <t>כבל בקרה מסוג 6005X6 מסוכך איכותי להתקנה פנימית</t>
  </si>
  <si>
    <t>כבל תקשורת 8 גידים בתצורת PDS מסוכך מותאם לעמידה בקצב  100 MHz בעל הסמכה לעמידה ב- Cat-5e.</t>
  </si>
  <si>
    <t>שונות</t>
  </si>
  <si>
    <t xml:space="preserve">שעת עבודה  (60 דק') </t>
  </si>
  <si>
    <t>בדיקה תקופתית למרכז המערכת באתר הלקוח.</t>
  </si>
  <si>
    <t>הבדיקה תכלול תקינות ל: שרת, תוכנות, בקרים מרכזיים, בסיסי נתונים, עדכון גרסאות וכל הנדרש לביצוע עבודה תקינה של המערכת.</t>
  </si>
  <si>
    <t>מצלמה  IP יום/לילה קבועה להתקנות INDOOR</t>
  </si>
  <si>
    <t>לחצן פתיחת דלתות בחירום (מפתח עוקף נעילה)</t>
  </si>
  <si>
    <t>טמ"ס</t>
  </si>
  <si>
    <t>בקר מרכזי ממוחשב מחובר לרשת TCP\IP  הכולל רשיונות, כרטיסי תקשורת (רשת) בהתאם.</t>
  </si>
  <si>
    <t>בקר ממוחשב לבקרת כניסה עבור דלת 2 כולל רשיון, כרטיס רשת, ממשק TCP\IP וזיווד</t>
  </si>
  <si>
    <t>בקר ממוחשב לבקרת כניסה עבור דלת 4 כולל רשיון, כרטיס רשת, ממשק TCP\IP וזיווד</t>
  </si>
  <si>
    <t>מנעול RFID לארון תקשורת</t>
  </si>
  <si>
    <t>אספקה התקנה והפעלה כולל כבילה ( עד 90 מטר) עדכון בתוכנה,וכל החיבורים והאמצעים הנדרשים להפעלה.</t>
  </si>
  <si>
    <t>אספקה התקנה והפעלה כולל כבילה ( עד 90 מטר) וכל החיבורים והאמצעים הנדרשים להפעלה. יותקן מחוץ לחדר התקשורת.</t>
  </si>
  <si>
    <t>אספקה התקנה והפעלה כולל עדכון בתוכנה, כבילה (עד 90 מ'), חיבור לדלת, לחצני פתיחה, לחצני חירום חיבור לבקר וכל הנדרש להתקנה מושלמת.</t>
  </si>
  <si>
    <t>מגשר באורך עד 1000 ס"מ, כולל 2 מחברי RJ-45 מסוככים, הכבל יהיה מסוכך, מותאם לעבודה בקצב 100 MHz ולכל דרישות תקן Cat-6A. המגשר יכולל סימון מלל "בקר נעילה" בקצוותיו באמצעות שרוול מתכווץ צבעוני.</t>
  </si>
  <si>
    <t>מגשר באורך עד 2000 ס"מ, כולל 2 מחברי RJ-45 מסוככים, הכבל יהיה מסוכך, מותאם לעבודה בקצב 100 MHz ולכל דרישות תקן Cat-6A. המגשר יכולל סימון מלל "בקר נעילה" בקצוותיו באמצעות שרוול מתכווץ צבעוני.</t>
  </si>
  <si>
    <t>כבילה</t>
  </si>
  <si>
    <t>אספקה התקנה והפעלה של הבקר הכוללת: עדכון בתוכנה,מארז פח צבוע, סוללת גיבוי, כבילה, תיעול מלא, קידוחים בקירות בלוקים,בטון,גבס ,עץ, בדיקות ושילוט חרוט.</t>
  </si>
  <si>
    <t>אספקה התקנה והפעלה של הבקר הכוללת:עדכון בתוכנה, מארז פח צבוע, סוללת גיבוי, כבילה, תיעול מלא, קידוחים בקירות בלוקים,בטון,גבס ,עץ, בדיקות ושילוט חרוט.</t>
  </si>
  <si>
    <t xml:space="preserve">אספקה התקנה והפעלה של קורא תגים הכולל: עדכון בתוכנה, כבילה (עד 90 מ'), תיעול מלא, קידוחים בקירות בלוקים,בטון,גבס ,עץ, לרבות קידוח להתקנת כוס 55 /גוויס וכדומה, בדיקות ושילוט חרוט. </t>
  </si>
  <si>
    <t xml:space="preserve">אספקה התקנה והפעלה של קורא תגים הכולל:עדכון בתוכנה, כבילה (עד 90 מ'), תיעול מלא, קידוחים בקירות בלוקים,בטון,גבס ,עץ, לרבות קידוח להתקנת כוס 55 /גוויס וכדומה, בדיקות ושילוט חרוט. </t>
  </si>
  <si>
    <t>תוכנה ורישוי למחשב קליינט</t>
  </si>
  <si>
    <t>תוכנה ורישוי לשרת מערכת</t>
  </si>
  <si>
    <t xml:space="preserve">אספקה, התקנה כולל כל התוכנות הנדרשות </t>
  </si>
  <si>
    <t>אספקה, התקנה כולל כל התוכנות הנדרשות</t>
  </si>
  <si>
    <t>פירוק מערכת קיימת</t>
  </si>
  <si>
    <t>עבודה בלבד, ציוד יסופק ע"י הלקוח/העתקת מערכת קיימת בין אתרים שונים</t>
  </si>
  <si>
    <t>פירוק מערכת קומפלט (על כלל מרכיביה) או חלקים ממנה (כולל פירוק מובילים ואטימת קידוחים).</t>
  </si>
  <si>
    <r>
      <t xml:space="preserve">התקנת מערכת קומפלט </t>
    </r>
    <r>
      <rPr>
        <u/>
        <sz val="11"/>
        <color theme="1"/>
        <rFont val="Arial"/>
        <family val="2"/>
        <scheme val="minor"/>
      </rPr>
      <t>קיימת</t>
    </r>
    <r>
      <rPr>
        <sz val="11"/>
        <color theme="1"/>
        <rFont val="Arial"/>
        <family val="2"/>
        <charset val="177"/>
        <scheme val="minor"/>
      </rPr>
      <t xml:space="preserve">  (על כלל מרכיביה) או חלקים ממנה (כולל התקנת מובילים וביצוע קידוחים).</t>
    </r>
  </si>
  <si>
    <t>אספקה, התקנה והפעלה כולל ספקי הכח, כרטיס זיכרון 128G , מחברים ככל שיידרש, כיוון, כיול , חיבור וממשק למערכת בקרת כניסה, תעלות, קידוחים וכבילה (עד 90 מטר).</t>
  </si>
  <si>
    <t>סעיף</t>
  </si>
  <si>
    <t>מספר סעיף במפרט הטכני</t>
  </si>
  <si>
    <t xml:space="preserve">מחיר </t>
  </si>
  <si>
    <t>סה"כ</t>
  </si>
  <si>
    <t>יצרן</t>
  </si>
  <si>
    <t>דגם</t>
  </si>
  <si>
    <t>קישור למפרט הטכני</t>
  </si>
  <si>
    <t>שעה</t>
  </si>
  <si>
    <t>עדכון אחרון 11.01.24</t>
  </si>
  <si>
    <t>אספקה התקנה והפעלה כולל עדכון בתוכנה, כבילה (עד 90 מ'), חיבור מערכת שו"ב, חיבור לבקר וכל הנדרש להתקנה מושלמת.</t>
  </si>
  <si>
    <t>רגש טמפרטורה ולחות לחדר תקשורת</t>
  </si>
  <si>
    <t xml:space="preserve">יחידת מידה </t>
  </si>
  <si>
    <t xml:space="preserve">טופס הצעת מחיר לקבוצה 2- נספח ב'2 </t>
  </si>
  <si>
    <t>כמויות לשקלול</t>
  </si>
  <si>
    <t xml:space="preserve">יחידה </t>
  </si>
  <si>
    <t>קומפלט</t>
  </si>
  <si>
    <t>שעות עבודה טכנאי תקשורת לביצוע עבודות אחזקה ועבודות אשר אינן מכוסות במסגרת האחריות  וניתן אישור בכתב לביצועם מראש על ידי המשטרה.</t>
  </si>
  <si>
    <t>שנת אחריות מורחבת נוספת מעבר ל-3 שנים</t>
  </si>
  <si>
    <t xml:space="preserve">שנת אחריות נוספת </t>
  </si>
  <si>
    <t>מטר אורך</t>
  </si>
  <si>
    <t>סה"כ לכתב הכמויות</t>
  </si>
  <si>
    <t>28.2.24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</si>
</sst>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&quot;₪&quot;\ #,##0.00"/>
  </numFmts>
  <fonts count="7" x14ac:knownFonts="1">
    <font>
      <sz val="11"/>
      <color theme="1"/>
      <name val="Arial"/>
      <family val="2"/>
      <charset val="177"/>
      <scheme val="minor"/>
    </font>
    <font>
      <b/>
      <sz val="11"/>
      <color theme="1"/>
      <name val="Arial"/>
      <family val="2"/>
      <charset val="177"/>
      <scheme val="minor"/>
    </font>
    <font>
      <b/>
      <sz val="11"/>
      <color theme="1"/>
      <name val="Tahoma"/>
      <family val="2"/>
    </font>
    <font>
      <b/>
      <sz val="11"/>
      <color theme="1"/>
      <name val="Arial"/>
      <family val="2"/>
      <scheme val="minor"/>
    </font>
    <font>
      <b/>
      <u/>
      <sz val="11"/>
      <color theme="1"/>
      <name val="Arial"/>
      <family val="2"/>
      <scheme val="minor"/>
    </font>
    <font>
      <u/>
      <sz val="11"/>
      <color theme="1"/>
      <name val="Arial"/>
      <family val="2"/>
      <scheme val="minor"/>
    </font>
    <font>
      <b/>
      <sz val="14"/>
      <color theme="1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3499862666707357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Protection="1">
      <protection locked="0"/>
    </xf>
    <xf numFmtId="0" fontId="4" fillId="2" borderId="0" xfId="0" applyFont="1" applyFill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wrapText="1"/>
      <protection locked="0"/>
    </xf>
    <xf numFmtId="0" fontId="3" fillId="3" borderId="0" xfId="0" applyFont="1" applyFill="1" applyAlignment="1" applyProtection="1">
      <alignment wrapText="1"/>
      <protection locked="0"/>
    </xf>
    <xf numFmtId="0" fontId="3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1" fillId="0" borderId="0" xfId="0" applyFont="1" applyProtection="1">
      <protection locked="0"/>
    </xf>
    <xf numFmtId="0" fontId="2" fillId="0" borderId="0" xfId="0" applyFont="1" applyAlignment="1" applyProtection="1">
      <alignment horizontal="right" vertical="center" readingOrder="2"/>
      <protection locked="0"/>
    </xf>
    <xf numFmtId="2" fontId="0" fillId="0" borderId="0" xfId="0" applyNumberFormat="1" applyProtection="1">
      <protection locked="0"/>
    </xf>
    <xf numFmtId="0" fontId="2" fillId="0" borderId="0" xfId="0" applyFont="1" applyAlignment="1" applyProtection="1">
      <alignment horizontal="justify" vertical="center" readingOrder="2"/>
      <protection locked="0"/>
    </xf>
    <xf numFmtId="0" fontId="0" fillId="0" borderId="0" xfId="0" applyAlignment="1" applyProtection="1">
      <alignment horizontal="center"/>
    </xf>
    <xf numFmtId="0" fontId="0" fillId="0" borderId="0" xfId="0" applyAlignment="1" applyProtection="1">
      <alignment horizontal="center" wrapText="1"/>
    </xf>
    <xf numFmtId="0" fontId="3" fillId="0" borderId="0" xfId="0" applyNumberFormat="1" applyFont="1" applyProtection="1"/>
    <xf numFmtId="0" fontId="3" fillId="3" borderId="0" xfId="0" applyNumberFormat="1" applyFont="1" applyFill="1" applyProtection="1"/>
    <xf numFmtId="0" fontId="3" fillId="3" borderId="0" xfId="0" applyFont="1" applyFill="1" applyAlignment="1" applyProtection="1">
      <alignment wrapText="1"/>
    </xf>
    <xf numFmtId="0" fontId="0" fillId="0" borderId="0" xfId="0" applyNumberFormat="1" applyProtection="1"/>
    <xf numFmtId="0" fontId="0" fillId="0" borderId="0" xfId="0" applyAlignment="1" applyProtection="1">
      <alignment wrapText="1"/>
    </xf>
    <xf numFmtId="2" fontId="0" fillId="0" borderId="0" xfId="0" applyNumberFormat="1" applyProtection="1"/>
    <xf numFmtId="164" fontId="0" fillId="0" borderId="0" xfId="0" applyNumberFormat="1" applyProtection="1"/>
    <xf numFmtId="2" fontId="0" fillId="0" borderId="0" xfId="0" applyNumberFormat="1" applyAlignment="1" applyProtection="1">
      <alignment horizontal="right" wrapText="1"/>
    </xf>
    <xf numFmtId="4" fontId="0" fillId="0" borderId="0" xfId="0" applyNumberFormat="1" applyAlignment="1" applyProtection="1">
      <alignment wrapText="1"/>
      <protection locked="0"/>
    </xf>
    <xf numFmtId="2" fontId="0" fillId="0" borderId="0" xfId="0" applyNumberFormat="1" applyAlignment="1" applyProtection="1">
      <alignment wrapText="1"/>
    </xf>
    <xf numFmtId="0" fontId="3" fillId="2" borderId="0" xfId="0" applyFont="1" applyFill="1" applyProtection="1"/>
    <xf numFmtId="0" fontId="0" fillId="0" borderId="0" xfId="0" applyProtection="1"/>
    <xf numFmtId="165" fontId="6" fillId="2" borderId="1" xfId="0" applyNumberFormat="1" applyFont="1" applyFill="1" applyBorder="1" applyAlignment="1" applyProtection="1">
      <alignment horizontal="center" wrapText="1"/>
    </xf>
    <xf numFmtId="0" fontId="4" fillId="2" borderId="0" xfId="0" applyFont="1" applyFill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horizontal="center" wrapText="1"/>
    </xf>
  </cellXfs>
  <cellStyles count="1">
    <cellStyle name="Normal" xfId="0" builtinId="0"/>
  </cellStyles>
  <dxfs count="13">
    <dxf>
      <alignment horizontal="general" vertical="bottom" textRotation="0" wrapText="1" indent="0" justifyLastLine="0" shrinkToFit="0" readingOrder="0"/>
      <protection locked="1" hidden="0"/>
    </dxf>
    <dxf>
      <alignment horizontal="general" vertical="bottom" textRotation="0" wrapText="1" indent="0" justifyLastLine="0" shrinkToFit="0" readingOrder="0"/>
      <protection locked="1" hidden="0"/>
    </dxf>
    <dxf>
      <alignment horizontal="general" vertical="bottom" textRotation="0" wrapText="1" indent="0" justifyLastLine="0" shrinkToFit="0" readingOrder="0"/>
      <protection locked="1" hidden="0"/>
    </dxf>
    <dxf>
      <numFmt numFmtId="0" formatCode="General"/>
      <alignment horizontal="general" vertical="bottom" textRotation="0" wrapText="1" indent="0" justifyLastLine="0" shrinkToFit="0" readingOrder="0"/>
      <protection locked="1" hidden="0"/>
    </dxf>
    <dxf>
      <alignment horizontal="general" vertical="bottom" textRotation="0" wrapText="1" indent="0" justifyLastLine="0" shrinkToFit="0" readingOrder="0"/>
      <protection locked="0" hidden="0"/>
    </dxf>
    <dxf>
      <alignment horizontal="general" vertical="bottom" textRotation="0" wrapText="1" indent="0" justifyLastLine="0" shrinkToFit="0" readingOrder="0"/>
      <protection locked="1" hidden="0"/>
    </dxf>
    <dxf>
      <alignment horizontal="general" vertical="bottom" textRotation="0" wrapText="1" indent="0" justifyLastLine="0" shrinkToFit="0" readingOrder="0"/>
      <protection locked="1" hidden="0"/>
    </dxf>
    <dxf>
      <alignment horizontal="general" vertical="bottom" textRotation="0" wrapText="1" indent="0" justifyLastLine="0" shrinkToFit="0" readingOrder="0"/>
      <protection locked="1" hidden="0"/>
    </dxf>
    <dxf>
      <alignment horizontal="general" vertical="bottom" textRotation="0" wrapText="1" indent="0" justifyLastLine="0" shrinkToFit="0" readingOrder="0"/>
      <protection locked="1" hidden="0"/>
    </dxf>
    <dxf>
      <numFmt numFmtId="0" formatCode="General"/>
      <protection locked="1" hidden="0"/>
    </dxf>
    <dxf>
      <numFmt numFmtId="0" formatCode="General"/>
      <protection locked="1" hidden="0"/>
    </dxf>
    <dxf>
      <protection locked="0" hidden="0"/>
    </dxf>
    <dxf>
      <alignment horizontal="center" vertical="bottom" textRotation="0" indent="0" justifyLastLine="0" shrinkToFit="0" readingOrder="0"/>
      <protection locked="0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טבלה1" displayName="טבלה1" ref="A2:K38" totalsRowShown="0" headerRowDxfId="12" dataDxfId="11">
  <autoFilter ref="A2:K38"/>
  <tableColumns count="11">
    <tableColumn id="1" name="סעיף" dataDxfId="10"/>
    <tableColumn id="5" name="מספר סעיף במפרט הטכני" dataDxfId="9"/>
    <tableColumn id="2" name="הפריט" dataDxfId="8"/>
    <tableColumn id="3" name="הפעילות הנדרשת" dataDxfId="7"/>
    <tableColumn id="8" name="כמויות לשקלול" dataDxfId="6"/>
    <tableColumn id="12" name="יחידת מידה " dataDxfId="5"/>
    <tableColumn id="13" name="מחיר " dataDxfId="4"/>
    <tableColumn id="10" name="סה&quot;כ" dataDxfId="3">
      <calculatedColumnFormula>טבלה1[[#This Row],[מחיר ]]*טבלה1[[#This Row],[כמויות לשקלול]]</calculatedColumnFormula>
    </tableColumn>
    <tableColumn id="11" name="יצרן" dataDxfId="2"/>
    <tableColumn id="9" name="דגם" dataDxfId="1"/>
    <tableColumn id="6" name="קישור למפרט הטכני" dataDxfId="0"/>
  </tableColumns>
  <tableStyleInfo name="TableStyleLight16" showFirstColumn="0" showLastColumn="0" showRowStripes="1" showColumnStripes="0"/>
</table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0"/>
  <sheetViews>
    <sheetView rightToLeft="1" tabSelected="1" topLeftCell="D3" zoomScale="85" zoomScaleNormal="85" workbookViewId="0">
      <selection activeCell="G16" sqref="G16"/>
    </sheetView>
  </sheetViews>
  <sheetFormatPr defaultColWidth="9" defaultRowHeight="14" x14ac:dyDescent="0.3"/>
  <cols>
    <col min="1" max="1" width="9" style="1"/>
    <col min="2" max="2" width="0" style="1" hidden="1" customWidth="1"/>
    <col min="3" max="3" width="60.58203125" style="1" customWidth="1"/>
    <col min="4" max="4" width="72" style="1" customWidth="1"/>
    <col min="5" max="10" width="10.75" style="1" customWidth="1"/>
    <col min="11" max="13" width="10.08203125" style="1" customWidth="1"/>
    <col min="14" max="18" width="9" style="1"/>
    <col min="19" max="19" width="36.33203125" style="1" bestFit="1" customWidth="1"/>
    <col min="20" max="16384" width="9" style="1"/>
  </cols>
  <sheetData>
    <row r="1" spans="1:18" x14ac:dyDescent="0.3">
      <c r="C1" s="26" t="s">
        <v>67</v>
      </c>
      <c r="D1" s="26"/>
      <c r="E1" s="26"/>
      <c r="F1" s="26"/>
      <c r="G1" s="26"/>
      <c r="H1" s="26"/>
      <c r="I1" s="26"/>
      <c r="J1" s="26"/>
      <c r="K1" s="26"/>
      <c r="L1" s="2"/>
      <c r="M1" s="2"/>
      <c r="O1" s="23" t="s">
        <v>63</v>
      </c>
      <c r="P1" s="24" t="s">
        <v>76</v>
      </c>
    </row>
    <row r="2" spans="1:18" ht="56" x14ac:dyDescent="0.3">
      <c r="A2" s="11" t="s">
        <v>55</v>
      </c>
      <c r="B2" s="12" t="s">
        <v>56</v>
      </c>
      <c r="C2" s="12" t="s">
        <v>0</v>
      </c>
      <c r="D2" s="12" t="s">
        <v>1</v>
      </c>
      <c r="E2" s="12" t="s">
        <v>68</v>
      </c>
      <c r="F2" s="12" t="s">
        <v>66</v>
      </c>
      <c r="G2" s="12" t="s">
        <v>57</v>
      </c>
      <c r="H2" s="12" t="s">
        <v>58</v>
      </c>
      <c r="I2" s="12" t="s">
        <v>59</v>
      </c>
      <c r="J2" s="12" t="s">
        <v>60</v>
      </c>
      <c r="K2" s="12" t="s">
        <v>61</v>
      </c>
      <c r="L2" s="3"/>
      <c r="M2" s="3"/>
    </row>
    <row r="3" spans="1:18" x14ac:dyDescent="0.3">
      <c r="A3" s="13">
        <v>1</v>
      </c>
      <c r="B3" s="14"/>
      <c r="C3" s="15" t="s">
        <v>31</v>
      </c>
      <c r="D3" s="15"/>
      <c r="E3" s="15"/>
      <c r="F3" s="15"/>
      <c r="G3" s="4"/>
      <c r="H3" s="15"/>
      <c r="I3" s="15"/>
      <c r="J3" s="15"/>
      <c r="K3" s="15"/>
      <c r="L3" s="5"/>
      <c r="M3" s="5"/>
    </row>
    <row r="4" spans="1:18" ht="28" x14ac:dyDescent="0.3">
      <c r="A4" s="16">
        <v>1.1000000000000001</v>
      </c>
      <c r="B4" s="16">
        <v>21.1</v>
      </c>
      <c r="C4" s="17" t="s">
        <v>29</v>
      </c>
      <c r="D4" s="17" t="s">
        <v>54</v>
      </c>
      <c r="E4" s="17">
        <v>60</v>
      </c>
      <c r="F4" s="17" t="s">
        <v>69</v>
      </c>
      <c r="G4" s="21">
        <v>0</v>
      </c>
      <c r="H4" s="22">
        <f>טבלה1[[#This Row],[מחיר ]]*טבלה1[[#This Row],[כמויות לשקלול]]</f>
        <v>0</v>
      </c>
      <c r="I4" s="6"/>
      <c r="J4" s="6"/>
      <c r="K4" s="6"/>
      <c r="L4" s="6"/>
      <c r="M4" s="6"/>
      <c r="R4" s="7"/>
    </row>
    <row r="5" spans="1:18" x14ac:dyDescent="0.3">
      <c r="A5" s="13">
        <v>2</v>
      </c>
      <c r="B5" s="14"/>
      <c r="C5" s="15" t="s">
        <v>2</v>
      </c>
      <c r="D5" s="15"/>
      <c r="E5" s="15"/>
      <c r="F5" s="15"/>
      <c r="G5" s="4"/>
      <c r="H5" s="15"/>
      <c r="I5" s="4"/>
      <c r="J5" s="4"/>
      <c r="K5" s="4"/>
      <c r="L5" s="5"/>
      <c r="M5" s="5"/>
      <c r="R5" s="8"/>
    </row>
    <row r="6" spans="1:18" ht="28" x14ac:dyDescent="0.3">
      <c r="A6" s="16">
        <v>2.1</v>
      </c>
      <c r="B6" s="18">
        <v>2.1</v>
      </c>
      <c r="C6" s="17" t="s">
        <v>32</v>
      </c>
      <c r="D6" s="17" t="s">
        <v>42</v>
      </c>
      <c r="E6" s="17">
        <v>5</v>
      </c>
      <c r="F6" s="17" t="s">
        <v>69</v>
      </c>
      <c r="G6" s="21">
        <v>0</v>
      </c>
      <c r="H6" s="22">
        <f>טבלה1[[#This Row],[מחיר ]]*טבלה1[[#This Row],[כמויות לשקלול]]</f>
        <v>0</v>
      </c>
      <c r="I6" s="6"/>
      <c r="J6" s="6"/>
      <c r="K6" s="6"/>
      <c r="L6" s="6"/>
      <c r="M6" s="6"/>
      <c r="R6" s="8"/>
    </row>
    <row r="7" spans="1:18" ht="28" x14ac:dyDescent="0.3">
      <c r="A7" s="16">
        <v>2.2000000000000002</v>
      </c>
      <c r="B7" s="18">
        <v>2.1</v>
      </c>
      <c r="C7" s="17" t="s">
        <v>33</v>
      </c>
      <c r="D7" s="17" t="s">
        <v>42</v>
      </c>
      <c r="E7" s="17">
        <v>20</v>
      </c>
      <c r="F7" s="17" t="s">
        <v>69</v>
      </c>
      <c r="G7" s="21">
        <v>0</v>
      </c>
      <c r="H7" s="22">
        <f>טבלה1[[#This Row],[מחיר ]]*טבלה1[[#This Row],[כמויות לשקלול]]</f>
        <v>0</v>
      </c>
      <c r="I7" s="6"/>
      <c r="J7" s="6"/>
      <c r="K7" s="6"/>
      <c r="L7" s="6"/>
      <c r="M7" s="6"/>
      <c r="R7" s="10"/>
    </row>
    <row r="8" spans="1:18" ht="28" x14ac:dyDescent="0.3">
      <c r="A8" s="16">
        <v>2.2999999999999998</v>
      </c>
      <c r="B8" s="18">
        <v>2.1</v>
      </c>
      <c r="C8" s="17" t="s">
        <v>34</v>
      </c>
      <c r="D8" s="17" t="s">
        <v>43</v>
      </c>
      <c r="E8" s="17">
        <v>40</v>
      </c>
      <c r="F8" s="17" t="s">
        <v>69</v>
      </c>
      <c r="G8" s="21">
        <v>0</v>
      </c>
      <c r="H8" s="22">
        <f>טבלה1[[#This Row],[מחיר ]]*טבלה1[[#This Row],[כמויות לשקלול]]</f>
        <v>0</v>
      </c>
      <c r="I8" s="6"/>
      <c r="J8" s="6"/>
      <c r="K8" s="6"/>
      <c r="L8" s="6"/>
      <c r="M8" s="6"/>
      <c r="R8" s="8"/>
    </row>
    <row r="9" spans="1:18" ht="28" x14ac:dyDescent="0.3">
      <c r="A9" s="16">
        <v>2.4</v>
      </c>
      <c r="B9" s="16"/>
      <c r="C9" s="17" t="s">
        <v>3</v>
      </c>
      <c r="D9" s="17" t="s">
        <v>36</v>
      </c>
      <c r="E9" s="17">
        <v>10</v>
      </c>
      <c r="F9" s="17" t="s">
        <v>69</v>
      </c>
      <c r="G9" s="21">
        <v>0</v>
      </c>
      <c r="H9" s="22">
        <f>טבלה1[[#This Row],[מחיר ]]*טבלה1[[#This Row],[כמויות לשקלול]]</f>
        <v>0</v>
      </c>
      <c r="I9" s="6"/>
      <c r="J9" s="6"/>
      <c r="K9" s="6"/>
      <c r="L9" s="6"/>
      <c r="M9" s="6"/>
      <c r="R9" s="10"/>
    </row>
    <row r="10" spans="1:18" x14ac:dyDescent="0.3">
      <c r="A10" s="16">
        <v>2.5</v>
      </c>
      <c r="B10" s="16"/>
      <c r="C10" s="17" t="s">
        <v>5</v>
      </c>
      <c r="D10" s="17" t="s">
        <v>6</v>
      </c>
      <c r="E10" s="17">
        <v>10</v>
      </c>
      <c r="F10" s="17" t="s">
        <v>69</v>
      </c>
      <c r="G10" s="21">
        <v>0</v>
      </c>
      <c r="H10" s="22">
        <f>טבלה1[[#This Row],[מחיר ]]*טבלה1[[#This Row],[כמויות לשקלול]]</f>
        <v>0</v>
      </c>
      <c r="I10" s="6"/>
      <c r="J10" s="6"/>
      <c r="K10" s="6"/>
      <c r="L10" s="6"/>
      <c r="M10" s="6"/>
      <c r="R10" s="7"/>
    </row>
    <row r="11" spans="1:18" ht="42" x14ac:dyDescent="0.3">
      <c r="A11" s="16">
        <v>2.6</v>
      </c>
      <c r="B11" s="16">
        <v>21.2</v>
      </c>
      <c r="C11" s="17" t="s">
        <v>7</v>
      </c>
      <c r="D11" s="17" t="s">
        <v>44</v>
      </c>
      <c r="E11" s="17">
        <v>50</v>
      </c>
      <c r="F11" s="17" t="s">
        <v>69</v>
      </c>
      <c r="G11" s="21">
        <v>0</v>
      </c>
      <c r="H11" s="22">
        <f>טבלה1[[#This Row],[מחיר ]]*טבלה1[[#This Row],[כמויות לשקלול]]</f>
        <v>0</v>
      </c>
      <c r="I11" s="6"/>
      <c r="J11" s="6"/>
      <c r="K11" s="6"/>
      <c r="L11" s="6"/>
      <c r="M11" s="6"/>
      <c r="R11" s="8"/>
    </row>
    <row r="12" spans="1:18" ht="42" x14ac:dyDescent="0.3">
      <c r="A12" s="16">
        <v>2.7</v>
      </c>
      <c r="B12" s="16">
        <v>21.2</v>
      </c>
      <c r="C12" s="17" t="s">
        <v>8</v>
      </c>
      <c r="D12" s="17" t="s">
        <v>45</v>
      </c>
      <c r="E12" s="17">
        <v>10</v>
      </c>
      <c r="F12" s="17" t="s">
        <v>69</v>
      </c>
      <c r="G12" s="21">
        <v>0</v>
      </c>
      <c r="H12" s="22">
        <f>טבלה1[[#This Row],[מחיר ]]*טבלה1[[#This Row],[כמויות לשקלול]]</f>
        <v>0</v>
      </c>
      <c r="I12" s="6"/>
      <c r="J12" s="6"/>
      <c r="K12" s="6"/>
      <c r="L12" s="6"/>
      <c r="M12" s="6"/>
      <c r="Q12" s="9"/>
    </row>
    <row r="13" spans="1:18" x14ac:dyDescent="0.3">
      <c r="A13" s="16">
        <v>2.8</v>
      </c>
      <c r="B13" s="16">
        <v>21.3</v>
      </c>
      <c r="C13" s="17" t="s">
        <v>9</v>
      </c>
      <c r="D13" s="17" t="s">
        <v>4</v>
      </c>
      <c r="E13" s="17">
        <v>60</v>
      </c>
      <c r="F13" s="17" t="s">
        <v>69</v>
      </c>
      <c r="G13" s="21">
        <v>0</v>
      </c>
      <c r="H13" s="22">
        <f>טבלה1[[#This Row],[מחיר ]]*טבלה1[[#This Row],[כמויות לשקלול]]</f>
        <v>0</v>
      </c>
      <c r="I13" s="6"/>
      <c r="J13" s="6"/>
      <c r="K13" s="6"/>
      <c r="L13" s="6"/>
      <c r="M13" s="6"/>
    </row>
    <row r="14" spans="1:18" x14ac:dyDescent="0.3">
      <c r="A14" s="16">
        <v>2.9</v>
      </c>
      <c r="B14" s="19">
        <v>21.4</v>
      </c>
      <c r="C14" s="17" t="s">
        <v>10</v>
      </c>
      <c r="D14" s="17" t="s">
        <v>4</v>
      </c>
      <c r="E14" s="17">
        <v>60</v>
      </c>
      <c r="F14" s="17" t="s">
        <v>69</v>
      </c>
      <c r="G14" s="21">
        <v>0</v>
      </c>
      <c r="H14" s="22">
        <f>טבלה1[[#This Row],[מחיר ]]*טבלה1[[#This Row],[כמויות לשקלול]]</f>
        <v>0</v>
      </c>
      <c r="I14" s="6"/>
      <c r="J14" s="6"/>
      <c r="K14" s="6"/>
      <c r="L14" s="6"/>
      <c r="M14" s="6"/>
    </row>
    <row r="15" spans="1:18" ht="28" x14ac:dyDescent="0.3">
      <c r="A15" s="18">
        <v>2.1</v>
      </c>
      <c r="B15" s="19">
        <v>21.4</v>
      </c>
      <c r="C15" s="17" t="s">
        <v>30</v>
      </c>
      <c r="D15" s="17" t="s">
        <v>37</v>
      </c>
      <c r="E15" s="17">
        <v>60</v>
      </c>
      <c r="F15" s="17" t="s">
        <v>69</v>
      </c>
      <c r="G15" s="21">
        <v>0</v>
      </c>
      <c r="H15" s="22">
        <f>טבלה1[[#This Row],[מחיר ]]*טבלה1[[#This Row],[כמויות לשקלול]]</f>
        <v>0</v>
      </c>
      <c r="I15" s="6"/>
      <c r="J15" s="6"/>
      <c r="K15" s="6"/>
      <c r="L15" s="6"/>
      <c r="M15" s="6"/>
    </row>
    <row r="16" spans="1:18" x14ac:dyDescent="0.3">
      <c r="A16" s="18">
        <v>2.11</v>
      </c>
      <c r="B16" s="19">
        <v>21.6</v>
      </c>
      <c r="C16" s="17" t="s">
        <v>11</v>
      </c>
      <c r="D16" s="17" t="s">
        <v>12</v>
      </c>
      <c r="E16" s="17">
        <v>60</v>
      </c>
      <c r="F16" s="17" t="s">
        <v>69</v>
      </c>
      <c r="G16" s="21">
        <v>0</v>
      </c>
      <c r="H16" s="22">
        <f>טבלה1[[#This Row],[מחיר ]]*טבלה1[[#This Row],[כמויות לשקלול]]</f>
        <v>0</v>
      </c>
      <c r="I16" s="6"/>
      <c r="J16" s="6"/>
      <c r="K16" s="6"/>
      <c r="L16" s="6"/>
      <c r="M16" s="6"/>
    </row>
    <row r="17" spans="1:13" ht="28" x14ac:dyDescent="0.3">
      <c r="A17" s="18">
        <v>2.12</v>
      </c>
      <c r="B17" s="19">
        <v>21.7</v>
      </c>
      <c r="C17" s="17" t="s">
        <v>13</v>
      </c>
      <c r="D17" s="17" t="s">
        <v>14</v>
      </c>
      <c r="E17" s="17">
        <v>10</v>
      </c>
      <c r="F17" s="17" t="s">
        <v>69</v>
      </c>
      <c r="G17" s="21">
        <v>0</v>
      </c>
      <c r="H17" s="22">
        <f>טבלה1[[#This Row],[מחיר ]]*טבלה1[[#This Row],[כמויות לשקלול]]</f>
        <v>0</v>
      </c>
      <c r="I17" s="6"/>
      <c r="J17" s="6"/>
      <c r="K17" s="6"/>
      <c r="L17" s="6"/>
      <c r="M17" s="6"/>
    </row>
    <row r="18" spans="1:13" ht="28" x14ac:dyDescent="0.3">
      <c r="A18" s="18">
        <v>2.13</v>
      </c>
      <c r="B18" s="19">
        <v>21.7</v>
      </c>
      <c r="C18" s="17" t="s">
        <v>15</v>
      </c>
      <c r="D18" s="17" t="s">
        <v>14</v>
      </c>
      <c r="E18" s="17">
        <v>10</v>
      </c>
      <c r="F18" s="17" t="s">
        <v>69</v>
      </c>
      <c r="G18" s="21">
        <v>0</v>
      </c>
      <c r="H18" s="22">
        <f>טבלה1[[#This Row],[מחיר ]]*טבלה1[[#This Row],[כמויות לשקלול]]</f>
        <v>0</v>
      </c>
      <c r="I18" s="6"/>
      <c r="J18" s="6"/>
      <c r="K18" s="6"/>
      <c r="L18" s="6"/>
      <c r="M18" s="6"/>
    </row>
    <row r="19" spans="1:13" ht="28" x14ac:dyDescent="0.3">
      <c r="A19" s="18">
        <v>2.14</v>
      </c>
      <c r="B19" s="19">
        <v>21.7</v>
      </c>
      <c r="C19" s="17" t="s">
        <v>16</v>
      </c>
      <c r="D19" s="17" t="s">
        <v>14</v>
      </c>
      <c r="E19" s="17">
        <v>60</v>
      </c>
      <c r="F19" s="17" t="s">
        <v>69</v>
      </c>
      <c r="G19" s="21">
        <v>0</v>
      </c>
      <c r="H19" s="22">
        <f>טבלה1[[#This Row],[מחיר ]]*טבלה1[[#This Row],[כמויות לשקלול]]</f>
        <v>0</v>
      </c>
      <c r="I19" s="6"/>
      <c r="J19" s="6"/>
      <c r="K19" s="6"/>
      <c r="L19" s="6"/>
      <c r="M19" s="6"/>
    </row>
    <row r="20" spans="1:13" ht="28" x14ac:dyDescent="0.3">
      <c r="A20" s="18">
        <v>2.15</v>
      </c>
      <c r="B20" s="19">
        <v>21.5</v>
      </c>
      <c r="C20" s="17" t="s">
        <v>17</v>
      </c>
      <c r="D20" s="17" t="s">
        <v>18</v>
      </c>
      <c r="E20" s="17">
        <v>10</v>
      </c>
      <c r="F20" s="17" t="s">
        <v>69</v>
      </c>
      <c r="G20" s="21">
        <v>0</v>
      </c>
      <c r="H20" s="22">
        <f>טבלה1[[#This Row],[מחיר ]]*טבלה1[[#This Row],[כמויות לשקלול]]</f>
        <v>0</v>
      </c>
      <c r="I20" s="6"/>
      <c r="J20" s="6"/>
      <c r="K20" s="6"/>
      <c r="L20" s="6"/>
      <c r="M20" s="6"/>
    </row>
    <row r="21" spans="1:13" ht="28" x14ac:dyDescent="0.3">
      <c r="A21" s="18">
        <v>2.16</v>
      </c>
      <c r="B21" s="19">
        <v>21.9</v>
      </c>
      <c r="C21" s="17" t="s">
        <v>35</v>
      </c>
      <c r="D21" s="17" t="s">
        <v>38</v>
      </c>
      <c r="E21" s="17">
        <v>20</v>
      </c>
      <c r="F21" s="17" t="s">
        <v>69</v>
      </c>
      <c r="G21" s="21">
        <v>0</v>
      </c>
      <c r="H21" s="22">
        <f>טבלה1[[#This Row],[מחיר ]]*טבלה1[[#This Row],[כמויות לשקלול]]</f>
        <v>0</v>
      </c>
      <c r="I21" s="6"/>
      <c r="J21" s="6"/>
      <c r="K21" s="6"/>
      <c r="L21" s="6"/>
      <c r="M21" s="6"/>
    </row>
    <row r="22" spans="1:13" ht="28" x14ac:dyDescent="0.3">
      <c r="A22" s="16">
        <v>2.17</v>
      </c>
      <c r="B22" s="16"/>
      <c r="C22" s="17" t="s">
        <v>65</v>
      </c>
      <c r="D22" s="17" t="s">
        <v>64</v>
      </c>
      <c r="E22" s="17">
        <v>60</v>
      </c>
      <c r="F22" s="17" t="s">
        <v>69</v>
      </c>
      <c r="G22" s="21">
        <v>0</v>
      </c>
      <c r="H22" s="22">
        <f>טבלה1[[#This Row],[מחיר ]]*טבלה1[[#This Row],[כמויות לשקלול]]</f>
        <v>0</v>
      </c>
      <c r="I22" s="6"/>
      <c r="J22" s="6"/>
      <c r="K22" s="6"/>
      <c r="L22" s="6"/>
      <c r="M22" s="6"/>
    </row>
    <row r="23" spans="1:13" x14ac:dyDescent="0.3">
      <c r="A23" s="16">
        <v>3</v>
      </c>
      <c r="B23" s="14"/>
      <c r="C23" s="15" t="s">
        <v>19</v>
      </c>
      <c r="D23" s="15"/>
      <c r="E23" s="15"/>
      <c r="F23" s="15"/>
      <c r="G23" s="4"/>
      <c r="H23" s="4"/>
      <c r="I23" s="4"/>
      <c r="J23" s="4"/>
      <c r="K23" s="4"/>
      <c r="L23" s="5"/>
      <c r="M23" s="5"/>
    </row>
    <row r="24" spans="1:13" x14ac:dyDescent="0.3">
      <c r="A24" s="16">
        <v>3.1</v>
      </c>
      <c r="B24" s="16"/>
      <c r="C24" s="20" t="s">
        <v>47</v>
      </c>
      <c r="D24" s="17" t="s">
        <v>48</v>
      </c>
      <c r="E24" s="17">
        <v>1</v>
      </c>
      <c r="F24" s="17" t="s">
        <v>70</v>
      </c>
      <c r="G24" s="21">
        <v>0</v>
      </c>
      <c r="H24" s="22">
        <f>טבלה1[[#This Row],[מחיר ]]*טבלה1[[#This Row],[כמויות לשקלול]]</f>
        <v>0</v>
      </c>
      <c r="I24" s="6"/>
      <c r="J24" s="6"/>
      <c r="K24" s="6"/>
      <c r="L24" s="6"/>
      <c r="M24" s="6"/>
    </row>
    <row r="25" spans="1:13" x14ac:dyDescent="0.3">
      <c r="A25" s="16">
        <v>3.2</v>
      </c>
      <c r="B25" s="16"/>
      <c r="C25" s="17" t="s">
        <v>46</v>
      </c>
      <c r="D25" s="17" t="s">
        <v>49</v>
      </c>
      <c r="E25" s="17">
        <v>3</v>
      </c>
      <c r="F25" s="17" t="s">
        <v>70</v>
      </c>
      <c r="G25" s="21">
        <v>0</v>
      </c>
      <c r="H25" s="22">
        <f>טבלה1[[#This Row],[מחיר ]]*טבלה1[[#This Row],[כמויות לשקלול]]</f>
        <v>0</v>
      </c>
      <c r="I25" s="6"/>
      <c r="J25" s="6"/>
      <c r="K25" s="6"/>
      <c r="L25" s="6"/>
      <c r="M25" s="6"/>
    </row>
    <row r="26" spans="1:13" x14ac:dyDescent="0.3">
      <c r="A26" s="16">
        <v>4</v>
      </c>
      <c r="B26" s="14"/>
      <c r="C26" s="15" t="s">
        <v>41</v>
      </c>
      <c r="D26" s="15"/>
      <c r="E26" s="15"/>
      <c r="F26" s="15"/>
      <c r="G26" s="4"/>
      <c r="H26" s="4"/>
      <c r="I26" s="4"/>
      <c r="J26" s="4"/>
      <c r="K26" s="4"/>
      <c r="L26" s="5"/>
      <c r="M26" s="5"/>
    </row>
    <row r="27" spans="1:13" x14ac:dyDescent="0.3">
      <c r="A27" s="16">
        <v>4.0999999999999996</v>
      </c>
      <c r="B27" s="16"/>
      <c r="C27" s="17" t="s">
        <v>20</v>
      </c>
      <c r="D27" s="17" t="s">
        <v>21</v>
      </c>
      <c r="E27" s="17">
        <v>1000</v>
      </c>
      <c r="F27" s="17" t="s">
        <v>74</v>
      </c>
      <c r="G27" s="21">
        <v>0</v>
      </c>
      <c r="H27" s="22">
        <f>טבלה1[[#This Row],[מחיר ]]*טבלה1[[#This Row],[כמויות לשקלול]]</f>
        <v>0</v>
      </c>
      <c r="I27" s="6"/>
      <c r="J27" s="6"/>
      <c r="K27" s="6"/>
      <c r="L27" s="6"/>
      <c r="M27" s="6"/>
    </row>
    <row r="28" spans="1:13" x14ac:dyDescent="0.3">
      <c r="A28" s="16">
        <v>4.2</v>
      </c>
      <c r="B28" s="16"/>
      <c r="C28" s="17" t="s">
        <v>22</v>
      </c>
      <c r="D28" s="17" t="s">
        <v>21</v>
      </c>
      <c r="E28" s="17">
        <v>1000</v>
      </c>
      <c r="F28" s="17" t="s">
        <v>74</v>
      </c>
      <c r="G28" s="21">
        <v>0</v>
      </c>
      <c r="H28" s="22">
        <f>טבלה1[[#This Row],[מחיר ]]*טבלה1[[#This Row],[כמויות לשקלול]]</f>
        <v>0</v>
      </c>
      <c r="I28" s="6"/>
      <c r="J28" s="6"/>
      <c r="K28" s="6"/>
      <c r="L28" s="6"/>
      <c r="M28" s="6"/>
    </row>
    <row r="29" spans="1:13" x14ac:dyDescent="0.3">
      <c r="A29" s="16">
        <v>4.3</v>
      </c>
      <c r="B29" s="16"/>
      <c r="C29" s="17" t="s">
        <v>23</v>
      </c>
      <c r="D29" s="17" t="s">
        <v>21</v>
      </c>
      <c r="E29" s="17">
        <v>1000</v>
      </c>
      <c r="F29" s="17" t="s">
        <v>74</v>
      </c>
      <c r="G29" s="21">
        <v>0</v>
      </c>
      <c r="H29" s="22">
        <f>טבלה1[[#This Row],[מחיר ]]*טבלה1[[#This Row],[כמויות לשקלול]]</f>
        <v>0</v>
      </c>
      <c r="I29" s="6"/>
      <c r="J29" s="6"/>
      <c r="K29" s="6"/>
      <c r="L29" s="6"/>
      <c r="M29" s="6"/>
    </row>
    <row r="30" spans="1:13" ht="28" x14ac:dyDescent="0.3">
      <c r="A30" s="16">
        <v>4.4000000000000004</v>
      </c>
      <c r="B30" s="16"/>
      <c r="C30" s="17" t="s">
        <v>24</v>
      </c>
      <c r="D30" s="17" t="s">
        <v>21</v>
      </c>
      <c r="E30" s="17">
        <v>100</v>
      </c>
      <c r="F30" s="17" t="s">
        <v>74</v>
      </c>
      <c r="G30" s="21">
        <v>0</v>
      </c>
      <c r="H30" s="22">
        <f>טבלה1[[#This Row],[מחיר ]]*טבלה1[[#This Row],[כמויות לשקלול]]</f>
        <v>0</v>
      </c>
      <c r="I30" s="6"/>
      <c r="J30" s="6"/>
      <c r="K30" s="6"/>
      <c r="L30" s="6"/>
      <c r="M30" s="6"/>
    </row>
    <row r="31" spans="1:13" ht="42" x14ac:dyDescent="0.3">
      <c r="A31" s="16">
        <v>4.5</v>
      </c>
      <c r="B31" s="16"/>
      <c r="C31" s="17" t="s">
        <v>39</v>
      </c>
      <c r="D31" s="17" t="s">
        <v>21</v>
      </c>
      <c r="E31" s="17">
        <v>100</v>
      </c>
      <c r="F31" s="17" t="s">
        <v>69</v>
      </c>
      <c r="G31" s="21">
        <v>0</v>
      </c>
      <c r="H31" s="22">
        <f>טבלה1[[#This Row],[מחיר ]]*טבלה1[[#This Row],[כמויות לשקלול]]</f>
        <v>0</v>
      </c>
      <c r="I31" s="6"/>
      <c r="J31" s="6"/>
      <c r="K31" s="6"/>
      <c r="L31" s="6"/>
      <c r="M31" s="6"/>
    </row>
    <row r="32" spans="1:13" ht="42" x14ac:dyDescent="0.3">
      <c r="A32" s="16">
        <v>4.5999999999999996</v>
      </c>
      <c r="B32" s="16"/>
      <c r="C32" s="17" t="s">
        <v>40</v>
      </c>
      <c r="D32" s="17" t="s">
        <v>21</v>
      </c>
      <c r="E32" s="17">
        <v>100</v>
      </c>
      <c r="F32" s="17" t="s">
        <v>69</v>
      </c>
      <c r="G32" s="21">
        <v>0</v>
      </c>
      <c r="H32" s="22">
        <f>טבלה1[[#This Row],[מחיר ]]*טבלה1[[#This Row],[כמויות לשקלול]]</f>
        <v>0</v>
      </c>
      <c r="I32" s="6"/>
      <c r="J32" s="6"/>
      <c r="K32" s="6"/>
      <c r="L32" s="6"/>
      <c r="M32" s="6"/>
    </row>
    <row r="33" spans="1:13" x14ac:dyDescent="0.3">
      <c r="A33" s="16">
        <v>5</v>
      </c>
      <c r="B33" s="14"/>
      <c r="C33" s="15" t="s">
        <v>25</v>
      </c>
      <c r="D33" s="15"/>
      <c r="E33" s="15"/>
      <c r="F33" s="15"/>
      <c r="G33" s="4"/>
      <c r="H33" s="4"/>
      <c r="I33" s="4"/>
      <c r="J33" s="4"/>
      <c r="K33" s="4"/>
      <c r="L33" s="5"/>
      <c r="M33" s="5"/>
    </row>
    <row r="34" spans="1:13" ht="28" x14ac:dyDescent="0.3">
      <c r="A34" s="16">
        <v>5.0999999999999996</v>
      </c>
      <c r="B34" s="16"/>
      <c r="C34" s="17" t="s">
        <v>52</v>
      </c>
      <c r="D34" s="17" t="s">
        <v>50</v>
      </c>
      <c r="E34" s="17">
        <v>10</v>
      </c>
      <c r="F34" s="17" t="s">
        <v>70</v>
      </c>
      <c r="G34" s="21">
        <v>0</v>
      </c>
      <c r="H34" s="22">
        <f>טבלה1[[#This Row],[מחיר ]]*טבלה1[[#This Row],[כמויות לשקלול]]</f>
        <v>0</v>
      </c>
      <c r="I34" s="6"/>
      <c r="J34" s="6"/>
      <c r="K34" s="6"/>
      <c r="L34" s="6"/>
      <c r="M34" s="6"/>
    </row>
    <row r="35" spans="1:13" ht="28" x14ac:dyDescent="0.3">
      <c r="A35" s="16">
        <v>5.2</v>
      </c>
      <c r="B35" s="16"/>
      <c r="C35" s="17" t="s">
        <v>53</v>
      </c>
      <c r="D35" s="17" t="s">
        <v>51</v>
      </c>
      <c r="E35" s="17">
        <v>10</v>
      </c>
      <c r="F35" s="17" t="s">
        <v>70</v>
      </c>
      <c r="G35" s="21">
        <v>0</v>
      </c>
      <c r="H35" s="22">
        <f>טבלה1[[#This Row],[מחיר ]]*טבלה1[[#This Row],[כמויות לשקלול]]</f>
        <v>0</v>
      </c>
      <c r="I35" s="6"/>
      <c r="J35" s="6"/>
      <c r="K35" s="6"/>
      <c r="L35" s="6"/>
      <c r="M35" s="6"/>
    </row>
    <row r="36" spans="1:13" ht="28" x14ac:dyDescent="0.3">
      <c r="A36" s="16">
        <v>5.3</v>
      </c>
      <c r="B36" s="16"/>
      <c r="C36" s="17" t="s">
        <v>71</v>
      </c>
      <c r="D36" s="17" t="s">
        <v>26</v>
      </c>
      <c r="E36" s="17">
        <v>200</v>
      </c>
      <c r="F36" s="17" t="s">
        <v>62</v>
      </c>
      <c r="G36" s="21">
        <v>0</v>
      </c>
      <c r="H36" s="22">
        <f>טבלה1[[#This Row],[מחיר ]]*טבלה1[[#This Row],[כמויות לשקלול]]</f>
        <v>0</v>
      </c>
      <c r="I36" s="6"/>
      <c r="J36" s="6"/>
      <c r="K36" s="6"/>
      <c r="L36" s="6"/>
      <c r="M36" s="6"/>
    </row>
    <row r="37" spans="1:13" ht="28" x14ac:dyDescent="0.3">
      <c r="A37" s="16">
        <v>5.4</v>
      </c>
      <c r="B37" s="16"/>
      <c r="C37" s="17" t="s">
        <v>27</v>
      </c>
      <c r="D37" s="17" t="s">
        <v>28</v>
      </c>
      <c r="E37" s="17">
        <v>1</v>
      </c>
      <c r="F37" s="17" t="s">
        <v>70</v>
      </c>
      <c r="G37" s="21">
        <v>0</v>
      </c>
      <c r="H37" s="22">
        <f>טבלה1[[#This Row],[מחיר ]]*טבלה1[[#This Row],[כמויות לשקלול]]</f>
        <v>0</v>
      </c>
      <c r="I37" s="6"/>
      <c r="J37" s="6"/>
      <c r="K37" s="6"/>
      <c r="L37" s="6"/>
      <c r="M37" s="6"/>
    </row>
    <row r="38" spans="1:13" x14ac:dyDescent="0.3">
      <c r="A38" s="16">
        <v>5.5</v>
      </c>
      <c r="B38" s="16"/>
      <c r="C38" s="17" t="s">
        <v>72</v>
      </c>
      <c r="D38" s="17" t="s">
        <v>73</v>
      </c>
      <c r="E38" s="17">
        <v>1</v>
      </c>
      <c r="F38" s="17" t="s">
        <v>70</v>
      </c>
      <c r="G38" s="21">
        <v>0</v>
      </c>
      <c r="H38" s="22">
        <f>טבלה1[[#This Row],[מחיר ]]*טבלה1[[#This Row],[כמויות לשקלול]]</f>
        <v>0</v>
      </c>
      <c r="I38" s="6"/>
      <c r="J38" s="6"/>
      <c r="K38" s="6"/>
      <c r="L38" s="6"/>
      <c r="M38" s="6"/>
    </row>
    <row r="39" spans="1:13" ht="18" x14ac:dyDescent="0.4">
      <c r="C39" s="6"/>
      <c r="D39" s="6"/>
      <c r="E39" s="27" t="s">
        <v>75</v>
      </c>
      <c r="F39" s="27"/>
      <c r="G39" s="27"/>
      <c r="H39" s="25">
        <f>SUBTOTAL(109,טבלה1[סה"כ])</f>
        <v>0</v>
      </c>
      <c r="I39" s="6"/>
      <c r="J39" s="6"/>
      <c r="K39" s="6"/>
      <c r="L39" s="6"/>
      <c r="M39" s="6"/>
    </row>
    <row r="40" spans="1:13" x14ac:dyDescent="0.3"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</row>
  </sheetData>
  <sheetProtection password="CCF1" sheet="1" objects="1" scenarios="1" selectLockedCells="1"/>
  <protectedRanges>
    <protectedRange password="CCF1" sqref="H26 G4:G38 H33 H23" name="טווח1"/>
  </protectedRanges>
  <mergeCells count="2">
    <mergeCell ref="C1:K1"/>
    <mergeCell ref="E39:G39"/>
  </mergeCells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גיליון1</vt:lpstr>
    </vt:vector>
  </TitlesOfParts>
  <Company>Israel Police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עידן הראל</dc:creator>
  <cp:lastModifiedBy>רכז ועדת מכרזים</cp:lastModifiedBy>
  <dcterms:created xsi:type="dcterms:W3CDTF">2023-05-18T13:59:03Z</dcterms:created>
  <dcterms:modified xsi:type="dcterms:W3CDTF">2024-04-03T09:55:36Z</dcterms:modified>
</cp:coreProperties>
</file>